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18" sheetId="1" r:id="rId1"/>
  </sheets>
  <definedNames>
    <definedName name="_xlnm.Print_Area" localSheetId="0">'BLOK 18'!$A$1:$M$46</definedName>
  </definedNames>
  <calcPr fullCalcOnLoad="1"/>
</workbook>
</file>

<file path=xl/sharedStrings.xml><?xml version="1.0" encoding="utf-8"?>
<sst xmlns="http://schemas.openxmlformats.org/spreadsheetml/2006/main" count="125" uniqueCount="39">
  <si>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</si>
  <si>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</si>
  <si>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</si>
  <si>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</si>
  <si>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</si>
  <si>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</si>
  <si>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</si>
  <si>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</si>
  <si>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</si>
  <si>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</si>
  <si>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</si>
  <si>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</si>
  <si>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</si>
  <si>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</si>
  <si>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>UP1</t>
  </si>
  <si>
    <t>UP2</t>
  </si>
  <si>
    <t>UP4</t>
  </si>
  <si>
    <t>UP5</t>
  </si>
  <si>
    <t>UP6</t>
  </si>
  <si>
    <t>IOE</t>
  </si>
  <si>
    <t>P</t>
  </si>
  <si>
    <t>UP3</t>
  </si>
  <si>
    <t>G+P+7</t>
  </si>
  <si>
    <t xml:space="preserve">POVRŠINE ZA VERSKI OBJEKAT                                                                                                  </t>
  </si>
  <si>
    <t>VO</t>
  </si>
  <si>
    <t xml:space="preserve">POVRŠINA ZA GROBLJE                                                                                             </t>
  </si>
  <si>
    <t>GP</t>
  </si>
  <si>
    <t xml:space="preserve">POVRŠINE KOMUNALNE INFRASTRUKTURE                                                                                                </t>
  </si>
  <si>
    <t>UKUPNO - BLOK 18</t>
  </si>
  <si>
    <r>
      <rPr>
        <b/>
        <sz val="10"/>
        <rFont val="Arial"/>
        <family val="2"/>
      </rPr>
      <t>VO</t>
    </r>
    <r>
      <rPr>
        <sz val="10"/>
        <rFont val="Arial"/>
        <family val="2"/>
      </rPr>
      <t>-Površine za verski objekat</t>
    </r>
  </si>
  <si>
    <r>
      <t xml:space="preserve">GP- </t>
    </r>
    <r>
      <rPr>
        <sz val="10"/>
        <rFont val="Arial"/>
        <family val="2"/>
      </rPr>
      <t>Površina za groblje</t>
    </r>
  </si>
  <si>
    <r>
      <t>IOE-</t>
    </r>
    <r>
      <rPr>
        <sz val="10"/>
        <rFont val="Arial"/>
        <family val="2"/>
      </rPr>
      <t>Površine komunalne infrastrukture</t>
    </r>
  </si>
  <si>
    <t>P, P+1+Pk</t>
  </si>
  <si>
    <t xml:space="preserve">POVRŠINE ZA MEŠOVITE NAMENE                                                                                             </t>
  </si>
  <si>
    <t>MN1</t>
  </si>
  <si>
    <r>
      <t>MN1-</t>
    </r>
    <r>
      <rPr>
        <sz val="10"/>
        <rFont val="Arial"/>
        <family val="2"/>
      </rPr>
      <t>Površine za mešovite namene</t>
    </r>
  </si>
  <si>
    <t>P+1+Pk,   P+1, P</t>
  </si>
  <si>
    <t>zadržano iz važećeg plana</t>
  </si>
  <si>
    <t>izgradnja novog objekta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</si>
</sst>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 wrapText="1"/>
    </xf>
    <xf numFmtId="172" fontId="0" fillId="0" borderId="13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right" vertical="center" wrapText="1"/>
    </xf>
    <xf numFmtId="13" fontId="1" fillId="0" borderId="0" xfId="0" applyNumberFormat="1" applyFont="1" applyBorder="1" applyAlignment="1">
      <alignment vertical="center"/>
    </xf>
    <xf numFmtId="172" fontId="0" fillId="0" borderId="12" xfId="0" applyNumberFormat="1" applyFont="1" applyFill="1" applyBorder="1" applyAlignment="1">
      <alignment horizontal="right" vertical="center" wrapText="1"/>
    </xf>
    <xf numFmtId="172" fontId="0" fillId="0" borderId="12" xfId="0" applyNumberForma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/>
    </xf>
    <xf numFmtId="13" fontId="0" fillId="33" borderId="15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 wrapText="1"/>
    </xf>
    <xf numFmtId="172" fontId="0" fillId="33" borderId="19" xfId="0" applyNumberFormat="1" applyFont="1" applyFill="1" applyBorder="1" applyAlignment="1">
      <alignment horizontal="center" vertical="center"/>
    </xf>
    <xf numFmtId="172" fontId="0" fillId="33" borderId="20" xfId="0" applyNumberFormat="1" applyFont="1" applyFill="1" applyBorder="1" applyAlignment="1">
      <alignment horizontal="right" vertical="center"/>
    </xf>
    <xf numFmtId="172" fontId="0" fillId="33" borderId="21" xfId="0" applyNumberFormat="1" applyFont="1" applyFill="1" applyBorder="1" applyAlignment="1">
      <alignment horizontal="right" vertical="center"/>
    </xf>
    <xf numFmtId="2" fontId="0" fillId="33" borderId="21" xfId="0" applyNumberFormat="1" applyFont="1" applyFill="1" applyBorder="1" applyAlignment="1">
      <alignment horizontal="right" vertical="center"/>
    </xf>
    <xf numFmtId="2" fontId="0" fillId="33" borderId="2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right" vertical="center"/>
    </xf>
    <xf numFmtId="2" fontId="0" fillId="0" borderId="24" xfId="0" applyNumberFormat="1" applyFill="1" applyBorder="1" applyAlignment="1">
      <alignment horizontal="right" vertical="center"/>
    </xf>
    <xf numFmtId="2" fontId="0" fillId="0" borderId="25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4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2" fontId="0" fillId="0" borderId="29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3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2" fontId="0" fillId="0" borderId="12" xfId="0" applyNumberFormat="1" applyFill="1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left" vertical="center"/>
    </xf>
    <xf numFmtId="172" fontId="0" fillId="33" borderId="12" xfId="0" applyNumberFormat="1" applyFont="1" applyFill="1" applyBorder="1" applyAlignment="1">
      <alignment horizontal="right" vertical="center"/>
    </xf>
    <xf numFmtId="172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right" vertical="center"/>
    </xf>
    <xf numFmtId="1" fontId="0" fillId="33" borderId="16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right" wrapText="1"/>
    </xf>
    <xf numFmtId="1" fontId="0" fillId="0" borderId="14" xfId="0" applyNumberFormat="1" applyFont="1" applyFill="1" applyBorder="1" applyAlignment="1">
      <alignment horizontal="right" vertical="center"/>
    </xf>
    <xf numFmtId="1" fontId="0" fillId="33" borderId="2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30" xfId="0" applyNumberFormat="1" applyFont="1" applyFill="1" applyBorder="1" applyAlignment="1">
      <alignment horizontal="right" wrapText="1"/>
    </xf>
    <xf numFmtId="1" fontId="0" fillId="0" borderId="31" xfId="0" applyNumberFormat="1" applyFont="1" applyFill="1" applyBorder="1" applyAlignment="1">
      <alignment horizontal="right" wrapText="1"/>
    </xf>
    <xf numFmtId="1" fontId="0" fillId="0" borderId="32" xfId="0" applyNumberFormat="1" applyFont="1" applyFill="1" applyBorder="1" applyAlignment="1">
      <alignment horizontal="right" vertical="center"/>
    </xf>
    <xf numFmtId="1" fontId="0" fillId="0" borderId="29" xfId="0" applyNumberFormat="1" applyFont="1" applyFill="1" applyBorder="1" applyAlignment="1">
      <alignment horizontal="right" wrapText="1"/>
    </xf>
    <xf numFmtId="1" fontId="0" fillId="0" borderId="0" xfId="0" applyNumberFormat="1" applyBorder="1" applyAlignment="1">
      <alignment horizontal="right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right" vertical="center" wrapText="1"/>
    </xf>
    <xf numFmtId="1" fontId="0" fillId="0" borderId="12" xfId="0" applyNumberFormat="1" applyFill="1" applyBorder="1" applyAlignment="1">
      <alignment horizontal="right" vertical="center" wrapText="1"/>
    </xf>
    <xf numFmtId="1" fontId="0" fillId="33" borderId="12" xfId="0" applyNumberFormat="1" applyFont="1" applyFill="1" applyBorder="1" applyAlignment="1">
      <alignment horizontal="right" vertical="center"/>
    </xf>
    <xf numFmtId="2" fontId="0" fillId="33" borderId="29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right" vertical="center" wrapText="1"/>
    </xf>
    <xf numFmtId="2" fontId="0" fillId="0" borderId="29" xfId="0" applyNumberFormat="1" applyFill="1" applyBorder="1" applyAlignment="1">
      <alignment horizontal="right" vertical="center" wrapText="1"/>
    </xf>
    <xf numFmtId="2" fontId="0" fillId="33" borderId="29" xfId="0" applyNumberFormat="1" applyFont="1" applyFill="1" applyBorder="1" applyAlignment="1">
      <alignment horizontal="right" vertical="center"/>
    </xf>
    <xf numFmtId="2" fontId="0" fillId="0" borderId="33" xfId="0" applyNumberFormat="1" applyFont="1" applyFill="1" applyBorder="1" applyAlignment="1">
      <alignment horizontal="right" vertical="center" wrapText="1"/>
    </xf>
    <xf numFmtId="13" fontId="2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right" vertical="center"/>
    </xf>
    <xf numFmtId="172" fontId="0" fillId="33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33" borderId="12" xfId="0" applyNumberFormat="1" applyFont="1" applyFill="1" applyBorder="1" applyAlignment="1">
      <alignment horizontal="center" vertical="center" wrapText="1"/>
    </xf>
    <xf numFmtId="172" fontId="0" fillId="33" borderId="34" xfId="0" applyNumberFormat="1" applyFont="1" applyFill="1" applyBorder="1" applyAlignment="1">
      <alignment horizontal="center" vertical="center" wrapText="1"/>
    </xf>
    <xf numFmtId="172" fontId="0" fillId="0" borderId="24" xfId="0" applyNumberFormat="1" applyFont="1" applyFill="1" applyBorder="1" applyAlignment="1">
      <alignment horizontal="right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30" xfId="0" applyNumberFormat="1" applyFont="1" applyFill="1" applyBorder="1" applyAlignment="1">
      <alignment horizontal="right" wrapText="1"/>
    </xf>
    <xf numFmtId="2" fontId="4" fillId="0" borderId="35" xfId="0" applyNumberFormat="1" applyFon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/>
    </xf>
    <xf numFmtId="2" fontId="0" fillId="0" borderId="25" xfId="0" applyNumberFormat="1" applyFont="1" applyFill="1" applyBorder="1" applyAlignment="1">
      <alignment horizontal="right" wrapText="1"/>
    </xf>
    <xf numFmtId="2" fontId="4" fillId="0" borderId="37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horizontal="right" wrapText="1"/>
    </xf>
    <xf numFmtId="2" fontId="0" fillId="0" borderId="29" xfId="0" applyNumberFormat="1" applyFont="1" applyFill="1" applyBorder="1" applyAlignment="1">
      <alignment horizontal="right" wrapText="1"/>
    </xf>
    <xf numFmtId="2" fontId="4" fillId="0" borderId="38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right" vertical="center" wrapText="1"/>
    </xf>
    <xf numFmtId="172" fontId="0" fillId="0" borderId="24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3" fontId="2" fillId="0" borderId="29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52"/>
  <sheetViews>
    <sheetView tabSelected="1" view="pageLayout" zoomScaleSheetLayoutView="115" workbookViewId="0" topLeftCell="A28">
      <selection activeCell="O13" sqref="O13"/>
    </sheetView>
  </sheetViews>
  <sheetFormatPr defaultColWidth="9.140625" defaultRowHeight="12.75"/>
  <cols>
    <col min="1" max="1" width="25.7109375" style="1" customWidth="1"/>
    <col min="2" max="2" width="9.7109375" style="62" customWidth="1"/>
    <col min="3" max="3" width="12.28125" style="3" customWidth="1"/>
    <col min="4" max="5" width="8.7109375" style="82" customWidth="1"/>
    <col min="6" max="7" width="4.7109375" style="2" customWidth="1"/>
    <col min="8" max="8" width="12.28125" style="3" customWidth="1"/>
    <col min="9" max="10" width="8.7109375" style="82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18" t="s">
        <v>34</v>
      </c>
      <c r="B1" s="118"/>
      <c r="C1" s="104" t="s">
        <v>33</v>
      </c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18"/>
      <c r="B2" s="118"/>
      <c r="C2" s="116" t="s">
        <v>0</v>
      </c>
      <c r="D2" s="116"/>
      <c r="E2" s="116"/>
      <c r="F2" s="116"/>
      <c r="G2" s="116"/>
      <c r="H2" s="117" t="s">
        <v>1</v>
      </c>
      <c r="I2" s="117"/>
      <c r="J2" s="117"/>
      <c r="K2" s="117"/>
      <c r="L2" s="117"/>
      <c r="M2" s="117"/>
    </row>
    <row r="3" spans="1:14" ht="39" thickBot="1">
      <c r="A3" s="20" t="s">
        <v>2</v>
      </c>
      <c r="B3" s="58" t="s">
        <v>3</v>
      </c>
      <c r="C3" s="22" t="s">
        <v>4</v>
      </c>
      <c r="D3" s="81" t="s">
        <v>5</v>
      </c>
      <c r="E3" s="81" t="s">
        <v>6</v>
      </c>
      <c r="F3" s="23" t="s">
        <v>7</v>
      </c>
      <c r="G3" s="21" t="s">
        <v>8</v>
      </c>
      <c r="H3" s="22" t="s">
        <v>9</v>
      </c>
      <c r="I3" s="85" t="s">
        <v>5</v>
      </c>
      <c r="J3" s="81" t="s">
        <v>10</v>
      </c>
      <c r="K3" s="23" t="s">
        <v>7</v>
      </c>
      <c r="L3" s="24" t="s">
        <v>8</v>
      </c>
      <c r="M3" s="24" t="s">
        <v>11</v>
      </c>
      <c r="N3" s="5"/>
    </row>
    <row r="4" spans="1:13" ht="12.75">
      <c r="A4" s="30" t="s">
        <v>14</v>
      </c>
      <c r="B4" s="59">
        <v>4482.08</v>
      </c>
      <c r="C4" s="31"/>
      <c r="D4" s="32"/>
      <c r="E4" s="32"/>
      <c r="F4" s="33"/>
      <c r="G4" s="34"/>
      <c r="H4" s="30" t="s">
        <v>22</v>
      </c>
      <c r="I4" s="86">
        <f>K4*B4</f>
        <v>2241.04</v>
      </c>
      <c r="J4" s="86">
        <f>L4*B4</f>
        <v>17928.32</v>
      </c>
      <c r="K4" s="87">
        <v>0.5</v>
      </c>
      <c r="L4" s="88">
        <v>4</v>
      </c>
      <c r="M4" s="89" t="s">
        <v>38</v>
      </c>
    </row>
    <row r="5" spans="1:13" ht="13.5" thickBot="1">
      <c r="A5" s="10"/>
      <c r="B5" s="60"/>
      <c r="C5" s="35"/>
      <c r="D5" s="36"/>
      <c r="E5" s="36"/>
      <c r="F5" s="37"/>
      <c r="G5" s="38"/>
      <c r="H5" s="35"/>
      <c r="I5" s="36"/>
      <c r="J5" s="36"/>
      <c r="K5" s="37"/>
      <c r="L5" s="90"/>
      <c r="M5" s="91"/>
    </row>
    <row r="6" spans="1:14" ht="13.5" thickBot="1">
      <c r="A6" s="25" t="s">
        <v>12</v>
      </c>
      <c r="B6" s="61">
        <f>SUM(B4:B5)</f>
        <v>4482.08</v>
      </c>
      <c r="C6" s="25" t="s">
        <v>13</v>
      </c>
      <c r="D6" s="26">
        <f>SUM(D4:D5)</f>
        <v>0</v>
      </c>
      <c r="E6" s="27">
        <f>SUM(E4:E5)</f>
        <v>0</v>
      </c>
      <c r="F6" s="28">
        <f>D6/B6</f>
        <v>0</v>
      </c>
      <c r="G6" s="29">
        <f>E6/B6</f>
        <v>0</v>
      </c>
      <c r="H6" s="25" t="s">
        <v>22</v>
      </c>
      <c r="I6" s="26">
        <f>SUM(I4:I5)</f>
        <v>2241.04</v>
      </c>
      <c r="J6" s="26">
        <f>SUM(J4:J5)</f>
        <v>17928.32</v>
      </c>
      <c r="K6" s="28">
        <f>I6/B6</f>
        <v>0.5</v>
      </c>
      <c r="L6" s="29">
        <f>J6/B6</f>
        <v>4</v>
      </c>
      <c r="M6" s="29"/>
      <c r="N6" s="7"/>
    </row>
    <row r="9" ht="13.5" thickBot="1"/>
    <row r="10" spans="1:13" ht="13.5" thickBot="1">
      <c r="A10" s="109" t="s">
        <v>24</v>
      </c>
      <c r="B10" s="109"/>
      <c r="C10" s="104" t="s">
        <v>23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 ht="13.5" thickBot="1">
      <c r="A11" s="109"/>
      <c r="B11" s="109"/>
      <c r="C11" s="107" t="s">
        <v>0</v>
      </c>
      <c r="D11" s="107"/>
      <c r="E11" s="107"/>
      <c r="F11" s="107"/>
      <c r="G11" s="107"/>
      <c r="H11" s="108" t="s">
        <v>1</v>
      </c>
      <c r="I11" s="108"/>
      <c r="J11" s="108"/>
      <c r="K11" s="108"/>
      <c r="L11" s="108"/>
      <c r="M11" s="108"/>
    </row>
    <row r="12" spans="1:14" ht="39" thickBot="1">
      <c r="A12" s="20" t="s">
        <v>2</v>
      </c>
      <c r="B12" s="58" t="s">
        <v>3</v>
      </c>
      <c r="C12" s="22" t="s">
        <v>4</v>
      </c>
      <c r="D12" s="81" t="s">
        <v>5</v>
      </c>
      <c r="E12" s="81" t="s">
        <v>6</v>
      </c>
      <c r="F12" s="23" t="s">
        <v>7</v>
      </c>
      <c r="G12" s="21" t="s">
        <v>8</v>
      </c>
      <c r="H12" s="22" t="s">
        <v>9</v>
      </c>
      <c r="I12" s="85" t="s">
        <v>5</v>
      </c>
      <c r="J12" s="81" t="s">
        <v>10</v>
      </c>
      <c r="K12" s="23" t="s">
        <v>7</v>
      </c>
      <c r="L12" s="24" t="s">
        <v>8</v>
      </c>
      <c r="M12" s="24" t="s">
        <v>11</v>
      </c>
      <c r="N12" s="5"/>
    </row>
    <row r="13" spans="1:13" ht="25.5">
      <c r="A13" s="99" t="s">
        <v>16</v>
      </c>
      <c r="B13" s="100">
        <v>10174.49</v>
      </c>
      <c r="C13" s="39" t="s">
        <v>32</v>
      </c>
      <c r="D13" s="32">
        <v>699.81</v>
      </c>
      <c r="E13" s="32">
        <v>1263.39</v>
      </c>
      <c r="F13" s="33">
        <f>D13/B13</f>
        <v>0.06878084306928406</v>
      </c>
      <c r="G13" s="34">
        <f>E13/B13</f>
        <v>0.12417231723653964</v>
      </c>
      <c r="H13" s="99" t="s">
        <v>36</v>
      </c>
      <c r="I13" s="101">
        <v>1123</v>
      </c>
      <c r="J13" s="101">
        <v>1961</v>
      </c>
      <c r="K13" s="102">
        <f>I13/B13</f>
        <v>0.1103740826321516</v>
      </c>
      <c r="L13" s="103">
        <f>J13/B13</f>
        <v>0.19273693325169125</v>
      </c>
      <c r="M13" s="93" t="s">
        <v>37</v>
      </c>
    </row>
    <row r="14" spans="1:13" ht="12.75">
      <c r="A14" s="40" t="s">
        <v>17</v>
      </c>
      <c r="B14" s="64">
        <v>1653.43</v>
      </c>
      <c r="C14" s="41" t="s">
        <v>20</v>
      </c>
      <c r="D14" s="42">
        <v>93.28</v>
      </c>
      <c r="E14" s="42">
        <v>93.28</v>
      </c>
      <c r="F14" s="43">
        <f>D14/B14</f>
        <v>0.05641605631928778</v>
      </c>
      <c r="G14" s="44">
        <f>E14/B14</f>
        <v>0.05641605631928778</v>
      </c>
      <c r="H14" s="40" t="s">
        <v>20</v>
      </c>
      <c r="I14" s="94">
        <v>93</v>
      </c>
      <c r="J14" s="94">
        <f>I14</f>
        <v>93</v>
      </c>
      <c r="K14" s="95">
        <f>I14/B14</f>
        <v>0.056246711381794205</v>
      </c>
      <c r="L14" s="96">
        <f>J14/B14</f>
        <v>0.056246711381794205</v>
      </c>
      <c r="M14" s="97" t="s">
        <v>37</v>
      </c>
    </row>
    <row r="15" spans="1:13" ht="13.5" thickBot="1">
      <c r="A15" s="10"/>
      <c r="B15" s="65"/>
      <c r="C15" s="14"/>
      <c r="D15" s="11"/>
      <c r="E15" s="11"/>
      <c r="F15" s="12"/>
      <c r="G15" s="19"/>
      <c r="H15" s="10"/>
      <c r="I15" s="11"/>
      <c r="J15" s="11"/>
      <c r="K15" s="12"/>
      <c r="L15" s="19"/>
      <c r="M15" s="98"/>
    </row>
    <row r="16" spans="1:14" ht="13.5" thickBot="1">
      <c r="A16" s="25" t="s">
        <v>12</v>
      </c>
      <c r="B16" s="61">
        <f>SUM(B13:B15)</f>
        <v>11827.92</v>
      </c>
      <c r="C16" s="25" t="s">
        <v>13</v>
      </c>
      <c r="D16" s="26">
        <f>SUM(D13:D15)</f>
        <v>793.0899999999999</v>
      </c>
      <c r="E16" s="27">
        <f>SUM(E13:E15)</f>
        <v>1356.67</v>
      </c>
      <c r="F16" s="28">
        <f>D16/B16</f>
        <v>0.06705236423648452</v>
      </c>
      <c r="G16" s="29">
        <f>E16/B16</f>
        <v>0.11470064051836672</v>
      </c>
      <c r="H16" s="25" t="s">
        <v>13</v>
      </c>
      <c r="I16" s="26">
        <f>SUM(I13:I15)</f>
        <v>1216</v>
      </c>
      <c r="J16" s="27">
        <f>SUM(J13:J15)</f>
        <v>2054</v>
      </c>
      <c r="K16" s="28">
        <f>I16/B16</f>
        <v>0.10280759423465834</v>
      </c>
      <c r="L16" s="29">
        <f>J16/B16</f>
        <v>0.17365690670887188</v>
      </c>
      <c r="M16" s="29"/>
      <c r="N16" s="7"/>
    </row>
    <row r="19" ht="13.5" thickBot="1"/>
    <row r="20" spans="1:13" ht="13.5" thickBot="1">
      <c r="A20" s="109" t="s">
        <v>26</v>
      </c>
      <c r="B20" s="109"/>
      <c r="C20" s="104" t="s">
        <v>25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6"/>
    </row>
    <row r="21" spans="1:13" ht="13.5" thickBot="1">
      <c r="A21" s="109"/>
      <c r="B21" s="109"/>
      <c r="C21" s="107" t="s">
        <v>0</v>
      </c>
      <c r="D21" s="107"/>
      <c r="E21" s="107"/>
      <c r="F21" s="107"/>
      <c r="G21" s="107"/>
      <c r="H21" s="108" t="s">
        <v>1</v>
      </c>
      <c r="I21" s="108"/>
      <c r="J21" s="108"/>
      <c r="K21" s="108"/>
      <c r="L21" s="108"/>
      <c r="M21" s="108"/>
    </row>
    <row r="22" spans="1:14" ht="39" thickBot="1">
      <c r="A22" s="20" t="s">
        <v>2</v>
      </c>
      <c r="B22" s="58" t="s">
        <v>3</v>
      </c>
      <c r="C22" s="22" t="s">
        <v>4</v>
      </c>
      <c r="D22" s="81" t="s">
        <v>5</v>
      </c>
      <c r="E22" s="81" t="s">
        <v>6</v>
      </c>
      <c r="F22" s="23" t="s">
        <v>7</v>
      </c>
      <c r="G22" s="21" t="s">
        <v>8</v>
      </c>
      <c r="H22" s="22" t="s">
        <v>9</v>
      </c>
      <c r="I22" s="85" t="s">
        <v>5</v>
      </c>
      <c r="J22" s="81" t="s">
        <v>10</v>
      </c>
      <c r="K22" s="23" t="s">
        <v>7</v>
      </c>
      <c r="L22" s="24" t="s">
        <v>8</v>
      </c>
      <c r="M22" s="24" t="s">
        <v>11</v>
      </c>
      <c r="N22" s="5"/>
    </row>
    <row r="23" spans="1:13" ht="12.75">
      <c r="A23" s="30" t="s">
        <v>18</v>
      </c>
      <c r="B23" s="63">
        <v>4805.25</v>
      </c>
      <c r="C23" s="39" t="s">
        <v>13</v>
      </c>
      <c r="D23" s="32"/>
      <c r="E23" s="32"/>
      <c r="F23" s="33"/>
      <c r="G23" s="34"/>
      <c r="H23" s="30" t="s">
        <v>13</v>
      </c>
      <c r="I23" s="86">
        <v>0</v>
      </c>
      <c r="J23" s="86">
        <v>0</v>
      </c>
      <c r="K23" s="87">
        <v>0</v>
      </c>
      <c r="L23" s="88">
        <v>0</v>
      </c>
      <c r="M23" s="89" t="s">
        <v>37</v>
      </c>
    </row>
    <row r="24" spans="1:13" ht="13.5" thickBot="1">
      <c r="A24" s="10"/>
      <c r="B24" s="65"/>
      <c r="C24" s="45"/>
      <c r="D24" s="36"/>
      <c r="E24" s="36"/>
      <c r="F24" s="37"/>
      <c r="G24" s="38"/>
      <c r="H24" s="35"/>
      <c r="I24" s="36"/>
      <c r="J24" s="36"/>
      <c r="K24" s="37"/>
      <c r="L24" s="90"/>
      <c r="M24" s="91"/>
    </row>
    <row r="25" spans="1:14" ht="13.5" thickBot="1">
      <c r="A25" s="25" t="s">
        <v>12</v>
      </c>
      <c r="B25" s="61">
        <f>SUM(B23:B24)</f>
        <v>4805.25</v>
      </c>
      <c r="C25" s="25" t="s">
        <v>13</v>
      </c>
      <c r="D25" s="26">
        <v>0</v>
      </c>
      <c r="E25" s="27">
        <v>0</v>
      </c>
      <c r="F25" s="28">
        <f>D25/B25</f>
        <v>0</v>
      </c>
      <c r="G25" s="29">
        <f>E25/B25</f>
        <v>0</v>
      </c>
      <c r="H25" s="25" t="s">
        <v>13</v>
      </c>
      <c r="I25" s="26">
        <f>SUM(I23:I24)</f>
        <v>0</v>
      </c>
      <c r="J25" s="26">
        <f>SUM(J23:J24)</f>
        <v>0</v>
      </c>
      <c r="K25" s="28">
        <f>I25/B25</f>
        <v>0</v>
      </c>
      <c r="L25" s="29">
        <f>J25/B25</f>
        <v>0</v>
      </c>
      <c r="M25" s="29"/>
      <c r="N25" s="7"/>
    </row>
    <row r="26" ht="27" customHeight="1"/>
    <row r="27" ht="35.25" customHeight="1"/>
    <row r="28" ht="13.5" thickBot="1"/>
    <row r="29" spans="1:13" ht="13.5" thickBot="1">
      <c r="A29" s="109" t="s">
        <v>19</v>
      </c>
      <c r="B29" s="109"/>
      <c r="C29" s="104" t="s">
        <v>27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6"/>
    </row>
    <row r="30" spans="1:13" ht="13.5" thickBot="1">
      <c r="A30" s="109"/>
      <c r="B30" s="109"/>
      <c r="C30" s="107" t="s">
        <v>0</v>
      </c>
      <c r="D30" s="107"/>
      <c r="E30" s="107"/>
      <c r="F30" s="107"/>
      <c r="G30" s="107"/>
      <c r="H30" s="108" t="s">
        <v>1</v>
      </c>
      <c r="I30" s="108"/>
      <c r="J30" s="108"/>
      <c r="K30" s="108"/>
      <c r="L30" s="108"/>
      <c r="M30" s="108"/>
    </row>
    <row r="31" spans="1:14" ht="39" thickBot="1">
      <c r="A31" s="20" t="s">
        <v>2</v>
      </c>
      <c r="B31" s="58" t="s">
        <v>3</v>
      </c>
      <c r="C31" s="22" t="s">
        <v>4</v>
      </c>
      <c r="D31" s="81" t="s">
        <v>5</v>
      </c>
      <c r="E31" s="81" t="s">
        <v>6</v>
      </c>
      <c r="F31" s="23" t="s">
        <v>7</v>
      </c>
      <c r="G31" s="21" t="s">
        <v>8</v>
      </c>
      <c r="H31" s="22" t="s">
        <v>9</v>
      </c>
      <c r="I31" s="85" t="s">
        <v>5</v>
      </c>
      <c r="J31" s="81" t="s">
        <v>10</v>
      </c>
      <c r="K31" s="23" t="s">
        <v>7</v>
      </c>
      <c r="L31" s="24" t="s">
        <v>8</v>
      </c>
      <c r="M31" s="24" t="s">
        <v>11</v>
      </c>
      <c r="N31" s="5"/>
    </row>
    <row r="32" spans="1:13" ht="12.75">
      <c r="A32" s="30" t="s">
        <v>15</v>
      </c>
      <c r="B32" s="59">
        <v>45.87</v>
      </c>
      <c r="C32" s="31" t="s">
        <v>20</v>
      </c>
      <c r="D32" s="32">
        <v>12.13</v>
      </c>
      <c r="E32" s="32">
        <v>12.13</v>
      </c>
      <c r="F32" s="33">
        <f>D32/B32</f>
        <v>0.2644429910616961</v>
      </c>
      <c r="G32" s="34">
        <f>E32/B32</f>
        <v>0.2644429910616961</v>
      </c>
      <c r="H32" s="30" t="s">
        <v>20</v>
      </c>
      <c r="I32" s="86">
        <v>12.13</v>
      </c>
      <c r="J32" s="86">
        <f>I32</f>
        <v>12.13</v>
      </c>
      <c r="K32" s="87">
        <f>I32/B32</f>
        <v>0.2644429910616961</v>
      </c>
      <c r="L32" s="92">
        <f>J32/B32</f>
        <v>0.2644429910616961</v>
      </c>
      <c r="M32" s="93" t="s">
        <v>37</v>
      </c>
    </row>
    <row r="33" spans="1:13" ht="12.75">
      <c r="A33" s="40" t="s">
        <v>21</v>
      </c>
      <c r="B33" s="66">
        <v>53.72</v>
      </c>
      <c r="C33" s="46"/>
      <c r="D33" s="42"/>
      <c r="E33" s="42"/>
      <c r="F33" s="43">
        <f>D33/B33</f>
        <v>0</v>
      </c>
      <c r="G33" s="44">
        <f>E33/B33</f>
        <v>0</v>
      </c>
      <c r="H33" s="40" t="s">
        <v>20</v>
      </c>
      <c r="I33" s="94">
        <v>12</v>
      </c>
      <c r="J33" s="94">
        <v>12</v>
      </c>
      <c r="K33" s="95">
        <f>I33/B33</f>
        <v>0.22338049143708116</v>
      </c>
      <c r="L33" s="96">
        <f>J33/B33</f>
        <v>0.22338049143708116</v>
      </c>
      <c r="M33" s="97" t="s">
        <v>37</v>
      </c>
    </row>
    <row r="34" spans="1:13" ht="12.75" customHeight="1" thickBot="1">
      <c r="A34" s="10"/>
      <c r="B34" s="60"/>
      <c r="C34" s="35"/>
      <c r="D34" s="36"/>
      <c r="E34" s="36"/>
      <c r="F34" s="37"/>
      <c r="G34" s="38"/>
      <c r="H34" s="35"/>
      <c r="I34" s="36"/>
      <c r="J34" s="36"/>
      <c r="K34" s="37"/>
      <c r="L34" s="38"/>
      <c r="M34" s="98"/>
    </row>
    <row r="35" spans="1:14" ht="13.5" thickBot="1">
      <c r="A35" s="25" t="s">
        <v>12</v>
      </c>
      <c r="B35" s="61">
        <f>SUM(B32:B34)</f>
        <v>99.59</v>
      </c>
      <c r="C35" s="25" t="s">
        <v>13</v>
      </c>
      <c r="D35" s="26">
        <f>SUM(D32:D34)</f>
        <v>12.13</v>
      </c>
      <c r="E35" s="26">
        <f>SUM(E32:E34)</f>
        <v>12.13</v>
      </c>
      <c r="F35" s="28">
        <f>D35/B35</f>
        <v>0.1217993774475349</v>
      </c>
      <c r="G35" s="29">
        <f>E35/B35</f>
        <v>0.1217993774475349</v>
      </c>
      <c r="H35" s="25" t="s">
        <v>20</v>
      </c>
      <c r="I35" s="26">
        <f>SUM(I32:I34)</f>
        <v>24.130000000000003</v>
      </c>
      <c r="J35" s="26">
        <f>SUM(J32:J34)</f>
        <v>24.130000000000003</v>
      </c>
      <c r="K35" s="28">
        <f>I35/B35</f>
        <v>0.24229340295210364</v>
      </c>
      <c r="L35" s="29">
        <f>J35/B35</f>
        <v>0.24229340295210364</v>
      </c>
      <c r="M35" s="29"/>
      <c r="N35" s="7"/>
    </row>
    <row r="37" spans="1:13" ht="12.75">
      <c r="A37" s="16"/>
      <c r="B37" s="67"/>
      <c r="C37" s="9"/>
      <c r="D37" s="83"/>
      <c r="E37" s="83"/>
      <c r="F37" s="8"/>
      <c r="G37" s="8"/>
      <c r="H37" s="9"/>
      <c r="I37" s="83"/>
      <c r="J37" s="83"/>
      <c r="K37" s="8"/>
      <c r="L37" s="8"/>
      <c r="M37" s="8"/>
    </row>
    <row r="38" spans="1:13" ht="12.75">
      <c r="A38" s="16"/>
      <c r="B38" s="67"/>
      <c r="C38" s="9"/>
      <c r="D38" s="83"/>
      <c r="E38" s="83"/>
      <c r="F38" s="8"/>
      <c r="G38" s="8"/>
      <c r="H38" s="9"/>
      <c r="I38" s="83"/>
      <c r="J38" s="83"/>
      <c r="K38" s="8"/>
      <c r="L38" s="8"/>
      <c r="M38" s="8"/>
    </row>
    <row r="39" spans="1:13" ht="12.75">
      <c r="A39" s="112" t="s">
        <v>28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77"/>
    </row>
    <row r="40" spans="1:13" ht="12.75">
      <c r="A40" s="114"/>
      <c r="B40" s="114"/>
      <c r="C40" s="115" t="s">
        <v>0</v>
      </c>
      <c r="D40" s="115"/>
      <c r="E40" s="115"/>
      <c r="F40" s="115"/>
      <c r="G40" s="115"/>
      <c r="H40" s="110" t="s">
        <v>1</v>
      </c>
      <c r="I40" s="111"/>
      <c r="J40" s="111"/>
      <c r="K40" s="111"/>
      <c r="L40" s="111"/>
      <c r="M40" s="78"/>
    </row>
    <row r="41" spans="1:13" ht="38.25">
      <c r="A41" s="47"/>
      <c r="B41" s="68" t="s">
        <v>3</v>
      </c>
      <c r="C41" s="49" t="s">
        <v>4</v>
      </c>
      <c r="D41" s="84" t="s">
        <v>5</v>
      </c>
      <c r="E41" s="84" t="s">
        <v>6</v>
      </c>
      <c r="F41" s="48" t="s">
        <v>7</v>
      </c>
      <c r="G41" s="48" t="s">
        <v>8</v>
      </c>
      <c r="H41" s="49" t="s">
        <v>9</v>
      </c>
      <c r="I41" s="84" t="s">
        <v>5</v>
      </c>
      <c r="J41" s="84" t="s">
        <v>6</v>
      </c>
      <c r="K41" s="48" t="s">
        <v>7</v>
      </c>
      <c r="L41" s="72" t="s">
        <v>8</v>
      </c>
      <c r="M41" s="79"/>
    </row>
    <row r="42" spans="1:13" ht="25.5">
      <c r="A42" s="50" t="s">
        <v>35</v>
      </c>
      <c r="B42" s="69">
        <f aca="true" t="shared" si="0" ref="B42:L42">B6</f>
        <v>4482.08</v>
      </c>
      <c r="C42" s="51" t="str">
        <f t="shared" si="0"/>
        <v>/</v>
      </c>
      <c r="D42" s="17">
        <f t="shared" si="0"/>
        <v>0</v>
      </c>
      <c r="E42" s="17">
        <f t="shared" si="0"/>
        <v>0</v>
      </c>
      <c r="F42" s="13">
        <f t="shared" si="0"/>
        <v>0</v>
      </c>
      <c r="G42" s="13">
        <f t="shared" si="0"/>
        <v>0</v>
      </c>
      <c r="H42" s="51" t="s">
        <v>13</v>
      </c>
      <c r="I42" s="17">
        <f t="shared" si="0"/>
        <v>2241.04</v>
      </c>
      <c r="J42" s="17">
        <f t="shared" si="0"/>
        <v>17928.32</v>
      </c>
      <c r="K42" s="13">
        <f t="shared" si="0"/>
        <v>0.5</v>
      </c>
      <c r="L42" s="73">
        <f t="shared" si="0"/>
        <v>4</v>
      </c>
      <c r="M42" s="76"/>
    </row>
    <row r="43" spans="1:13" ht="25.5">
      <c r="A43" s="52" t="s">
        <v>29</v>
      </c>
      <c r="B43" s="70">
        <f aca="true" t="shared" si="1" ref="B43:L43">B16</f>
        <v>11827.92</v>
      </c>
      <c r="C43" s="53" t="str">
        <f t="shared" si="1"/>
        <v>/</v>
      </c>
      <c r="D43" s="18">
        <f t="shared" si="1"/>
        <v>793.0899999999999</v>
      </c>
      <c r="E43" s="18">
        <f t="shared" si="1"/>
        <v>1356.67</v>
      </c>
      <c r="F43" s="15">
        <f t="shared" si="1"/>
        <v>0.06705236423648452</v>
      </c>
      <c r="G43" s="15">
        <f t="shared" si="1"/>
        <v>0.11470064051836672</v>
      </c>
      <c r="H43" s="53" t="str">
        <f t="shared" si="1"/>
        <v>/</v>
      </c>
      <c r="I43" s="18">
        <f t="shared" si="1"/>
        <v>1216</v>
      </c>
      <c r="J43" s="18">
        <f t="shared" si="1"/>
        <v>2054</v>
      </c>
      <c r="K43" s="15">
        <f t="shared" si="1"/>
        <v>0.10280759423465834</v>
      </c>
      <c r="L43" s="74">
        <f t="shared" si="1"/>
        <v>0.17365690670887188</v>
      </c>
      <c r="M43" s="76"/>
    </row>
    <row r="44" spans="1:13" ht="12.75">
      <c r="A44" s="50" t="s">
        <v>30</v>
      </c>
      <c r="B44" s="69">
        <f aca="true" t="shared" si="2" ref="B44:L44">B25</f>
        <v>4805.25</v>
      </c>
      <c r="C44" s="51" t="str">
        <f t="shared" si="2"/>
        <v>/</v>
      </c>
      <c r="D44" s="17">
        <f t="shared" si="2"/>
        <v>0</v>
      </c>
      <c r="E44" s="17">
        <f t="shared" si="2"/>
        <v>0</v>
      </c>
      <c r="F44" s="13">
        <f t="shared" si="2"/>
        <v>0</v>
      </c>
      <c r="G44" s="13">
        <f t="shared" si="2"/>
        <v>0</v>
      </c>
      <c r="H44" s="51" t="str">
        <f t="shared" si="2"/>
        <v>/</v>
      </c>
      <c r="I44" s="17">
        <f t="shared" si="2"/>
        <v>0</v>
      </c>
      <c r="J44" s="17">
        <f t="shared" si="2"/>
        <v>0</v>
      </c>
      <c r="K44" s="13">
        <f t="shared" si="2"/>
        <v>0</v>
      </c>
      <c r="L44" s="73">
        <f t="shared" si="2"/>
        <v>0</v>
      </c>
      <c r="M44" s="76"/>
    </row>
    <row r="45" spans="1:13" ht="25.5">
      <c r="A45" s="50" t="s">
        <v>31</v>
      </c>
      <c r="B45" s="69">
        <f aca="true" t="shared" si="3" ref="B45:G45">B35</f>
        <v>99.59</v>
      </c>
      <c r="C45" s="51" t="str">
        <f t="shared" si="3"/>
        <v>/</v>
      </c>
      <c r="D45" s="17">
        <f t="shared" si="3"/>
        <v>12.13</v>
      </c>
      <c r="E45" s="17">
        <f t="shared" si="3"/>
        <v>12.13</v>
      </c>
      <c r="F45" s="13">
        <f t="shared" si="3"/>
        <v>0.1217993774475349</v>
      </c>
      <c r="G45" s="13">
        <f t="shared" si="3"/>
        <v>0.1217993774475349</v>
      </c>
      <c r="H45" s="51" t="s">
        <v>13</v>
      </c>
      <c r="I45" s="17">
        <f>I35</f>
        <v>24.130000000000003</v>
      </c>
      <c r="J45" s="17">
        <f>J35</f>
        <v>24.130000000000003</v>
      </c>
      <c r="K45" s="13">
        <f>K35</f>
        <v>0.24229340295210364</v>
      </c>
      <c r="L45" s="73">
        <f>L35</f>
        <v>0.24229340295210364</v>
      </c>
      <c r="M45" s="76"/>
    </row>
    <row r="46" spans="1:13" ht="27" customHeight="1">
      <c r="A46" s="54" t="s">
        <v>12</v>
      </c>
      <c r="B46" s="71">
        <v>21213.57</v>
      </c>
      <c r="C46" s="56" t="s">
        <v>13</v>
      </c>
      <c r="D46" s="55">
        <f>SUM(D42:D45)</f>
        <v>805.2199999999999</v>
      </c>
      <c r="E46" s="55">
        <f>SUM(E42:E45)</f>
        <v>1368.8000000000002</v>
      </c>
      <c r="F46" s="57">
        <f>D46/B46</f>
        <v>0.037957778912271714</v>
      </c>
      <c r="G46" s="57">
        <f>E46/B46</f>
        <v>0.06452473581768652</v>
      </c>
      <c r="H46" s="56" t="s">
        <v>13</v>
      </c>
      <c r="I46" s="55">
        <f>SUM(I42:I45)</f>
        <v>3481.17</v>
      </c>
      <c r="J46" s="55">
        <f>SUM(J42:J45)</f>
        <v>20006.45</v>
      </c>
      <c r="K46" s="57">
        <f>I46/B46</f>
        <v>0.16410109189542355</v>
      </c>
      <c r="L46" s="75">
        <f>J46/B46</f>
        <v>0.9430968007742214</v>
      </c>
      <c r="M46" s="80"/>
    </row>
    <row r="47" spans="4:13" ht="12.75">
      <c r="D47" s="83"/>
      <c r="E47" s="83"/>
      <c r="F47" s="8"/>
      <c r="G47" s="8"/>
      <c r="H47" s="9"/>
      <c r="I47" s="83"/>
      <c r="J47" s="83"/>
      <c r="K47" s="8"/>
      <c r="L47" s="8"/>
      <c r="M47" s="8"/>
    </row>
    <row r="48" spans="4:13" ht="12.75">
      <c r="D48" s="83"/>
      <c r="E48" s="83"/>
      <c r="F48" s="8"/>
      <c r="G48" s="8"/>
      <c r="H48" s="9"/>
      <c r="I48" s="83"/>
      <c r="J48" s="83"/>
      <c r="K48" s="8"/>
      <c r="L48" s="8"/>
      <c r="M48" s="8"/>
    </row>
    <row r="49" spans="4:13" ht="12.75">
      <c r="D49" s="83"/>
      <c r="E49" s="83"/>
      <c r="F49" s="8"/>
      <c r="G49" s="8"/>
      <c r="H49" s="9"/>
      <c r="I49" s="83"/>
      <c r="J49" s="83"/>
      <c r="K49" s="8"/>
      <c r="L49" s="8"/>
      <c r="M49" s="8"/>
    </row>
    <row r="50" spans="4:13" ht="12.75">
      <c r="D50" s="83"/>
      <c r="E50" s="83"/>
      <c r="F50" s="8"/>
      <c r="G50" s="8"/>
      <c r="H50" s="9"/>
      <c r="I50" s="83"/>
      <c r="J50" s="83"/>
      <c r="K50" s="8"/>
      <c r="L50" s="8"/>
      <c r="M50" s="8"/>
    </row>
    <row r="51" spans="4:13" ht="12.75">
      <c r="D51" s="83"/>
      <c r="E51" s="83"/>
      <c r="F51" s="8"/>
      <c r="G51" s="8"/>
      <c r="H51" s="9"/>
      <c r="I51" s="83"/>
      <c r="J51" s="83"/>
      <c r="K51" s="8"/>
      <c r="L51" s="8"/>
      <c r="M51" s="8"/>
    </row>
    <row r="52" spans="4:13" ht="12.75">
      <c r="D52" s="83"/>
      <c r="E52" s="83"/>
      <c r="F52" s="8"/>
      <c r="G52" s="8"/>
      <c r="H52" s="9"/>
      <c r="I52" s="83"/>
      <c r="J52" s="83"/>
      <c r="K52" s="8"/>
      <c r="L52" s="8"/>
      <c r="M52" s="8"/>
    </row>
  </sheetData>
  <sheetProtection selectLockedCells="1" selectUnlockedCells="1"/>
  <mergeCells count="20">
    <mergeCell ref="H40:L40"/>
    <mergeCell ref="A39:L39"/>
    <mergeCell ref="A40:B40"/>
    <mergeCell ref="C40:G40"/>
    <mergeCell ref="C2:G2"/>
    <mergeCell ref="H2:M2"/>
    <mergeCell ref="A10:B11"/>
    <mergeCell ref="C20:M20"/>
    <mergeCell ref="C21:G21"/>
    <mergeCell ref="A1:B2"/>
    <mergeCell ref="C1:M1"/>
    <mergeCell ref="C10:M10"/>
    <mergeCell ref="C11:G11"/>
    <mergeCell ref="H11:M11"/>
    <mergeCell ref="A29:B30"/>
    <mergeCell ref="C29:M29"/>
    <mergeCell ref="C30:G30"/>
    <mergeCell ref="H30:M30"/>
    <mergeCell ref="H21:M21"/>
    <mergeCell ref="A20:B21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2016-06-14T10:21:24Z</cp:lastPrinted>
  <dcterms:created xsi:type="dcterms:W3CDTF">2015-07-31T11:57:19Z</dcterms:created>
  <dcterms:modified xsi:type="dcterms:W3CDTF">2016-06-14T10:21:31Z</dcterms:modified>
  <cp:category/>
  <cp:version/>
  <cp:contentType/>
  <cp:contentStatus/>
</cp:coreProperties>
</file>